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D21"/>
  <c r="D19" s="1"/>
  <c r="D13"/>
  <c r="E12"/>
  <c r="E11"/>
  <c r="E13" s="1"/>
  <c r="E15" s="1"/>
  <c r="E19" l="1"/>
  <c r="E36" s="1"/>
  <c r="E16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<sst xmlns="http://schemas.openxmlformats.org/spreadsheetml/2006/main" count="74" uniqueCount="51">
  <si>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</si>
  <si>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</si>
  <si>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</si>
  <si>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</si>
  <si>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</si>
  <si>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</si>
  <si>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</si>
  <si>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</si>
  <si>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</si>
  <si>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</si>
  <si>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</si>
  <si>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</si>
  <si>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</si>
  <si>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</si>
  <si>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</si>
  <si>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</si>
  <si>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</si>
  <si>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</si>
  <si>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</si>
  <si>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</si>
  <si>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</si>
  <si>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</si>
  <si>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</si>
  <si>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</si>
  <si>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</si>
  <si>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</si>
  <si>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</si>
  <si>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</si>
  <si>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</si>
  <si>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</si>
  <si>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</si>
  <si>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</si>
  <si>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</si>
  <si>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</si>
  <si>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</si>
  <si>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</si>
  <si>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</si>
  <si>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</si>
  <si>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</si>
  <si>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</si>
  <si>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</si>
  <si>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</si>
  <si>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</si>
  <si>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</si>
  <si>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</si>
  <si>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</si>
  <si>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</si>
  <si>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</si>
  <si>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</si>
  <si>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</si>
  <si>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Владикавказская, дом 23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</si>
</sst>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9" sqref="E19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303252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2561.86</v>
      </c>
      <c r="E11" s="18">
        <f>D11</f>
        <v>2561.86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298200.50399999996</v>
      </c>
      <c r="E13" s="14">
        <f>E11*E12*12</f>
        <v>298200.50399999996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170602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57.210500221019082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430850.50399999996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298200.50400000002</v>
      </c>
      <c r="E19" s="15">
        <f>E21+E23+E24+E25+E26+E27+E28+E29+E30+E31+E32+E33+E34+E35</f>
        <v>170601.99999999997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88845.304800000013</v>
      </c>
      <c r="E21" s="15">
        <f>E14*29.8%</f>
        <v>50839.396000000001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7070.7335999999996</v>
      </c>
      <c r="E23" s="15">
        <f>E14*2.4%</f>
        <v>4094.4479999999999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8607.8496000000014</v>
      </c>
      <c r="E24" s="15">
        <f>E14*2.9%</f>
        <v>4947.4579999999996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7993.003200000001</v>
      </c>
      <c r="E25" s="15">
        <f>E14*2.7%</f>
        <v>4606.2540000000008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8915.2727999999988</v>
      </c>
      <c r="E26" s="15">
        <f>E14*3%</f>
        <v>5118.0599999999995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10452.388800000001</v>
      </c>
      <c r="E27" s="15">
        <f>E14*3.5%</f>
        <v>5971.0700000000006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1844.5392000000002</v>
      </c>
      <c r="E28" s="15">
        <f>E14*0.6%</f>
        <v>1023.612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1537.1160000000002</v>
      </c>
      <c r="E29" s="15">
        <f>E14*0.5%</f>
        <v>853.01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4611.348</v>
      </c>
      <c r="E30" s="15">
        <f>E14*1.5%</f>
        <v>2559.0299999999997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61792.063200000004</v>
      </c>
      <c r="E31" s="15">
        <f>E14*20.7%</f>
        <v>35314.614000000001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14756.313600000001</v>
      </c>
      <c r="E32" s="15">
        <f>E14*4.9%</f>
        <v>8359.4979999999996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65481.141600000003</v>
      </c>
      <c r="E33" s="15">
        <f>E14*22%</f>
        <v>37532.44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7378.1568000000007</v>
      </c>
      <c r="E34" s="16">
        <f>E14*2.5%</f>
        <v>4265.05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8915.2727999999988</v>
      </c>
      <c r="E35" s="16">
        <f>E14*3%</f>
        <v>5118.0599999999995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2015-04-17T07:06:02Z</dcterms:modified>
</cp:coreProperties>
</file>